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 activeTab="1"/>
  </bookViews>
  <sheets>
    <sheet name="入力・提出用" sheetId="6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W29" i="6"/>
  <c r="W28"/>
  <c r="W27"/>
  <c r="M31" l="1"/>
  <c r="U35" l="1"/>
  <c r="U34"/>
  <c r="U30" l="1"/>
  <c r="R30"/>
  <c r="K30"/>
  <c r="H30"/>
  <c r="E30"/>
  <c r="X29"/>
  <c r="N29"/>
  <c r="M29"/>
  <c r="X28"/>
  <c r="N28"/>
  <c r="M28"/>
  <c r="X27"/>
  <c r="N27"/>
  <c r="M27"/>
  <c r="X26"/>
  <c r="W26"/>
  <c r="N26"/>
  <c r="M26"/>
  <c r="X25"/>
  <c r="W25"/>
  <c r="N25"/>
  <c r="M25"/>
  <c r="X24"/>
  <c r="W24"/>
  <c r="N24"/>
  <c r="M24"/>
  <c r="X23"/>
  <c r="W23"/>
  <c r="N23"/>
  <c r="M23"/>
  <c r="X22"/>
  <c r="W22"/>
  <c r="N22"/>
  <c r="M22"/>
  <c r="X21"/>
  <c r="W21"/>
  <c r="N21"/>
  <c r="M21"/>
  <c r="X20"/>
  <c r="W20"/>
  <c r="N20"/>
  <c r="M20"/>
  <c r="X19"/>
  <c r="W19"/>
  <c r="N19"/>
  <c r="M19"/>
  <c r="X18"/>
  <c r="W18"/>
  <c r="N18"/>
  <c r="M18"/>
  <c r="X17"/>
  <c r="W17"/>
  <c r="N17"/>
  <c r="M17"/>
  <c r="X16"/>
  <c r="X30" s="1"/>
  <c r="X31" s="1"/>
  <c r="W16"/>
  <c r="W31" s="1"/>
  <c r="N16"/>
  <c r="N30" s="1"/>
  <c r="N31" s="1"/>
  <c r="M16"/>
  <c r="X15"/>
  <c r="W15"/>
  <c r="N15"/>
  <c r="M15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</calcChain>
</file>

<file path=xl/sharedStrings.xml><?xml version="1.0" encoding="utf-8"?>
<sst xmlns="http://schemas.openxmlformats.org/spreadsheetml/2006/main" count="217" uniqueCount="97">
  <si>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</si>
  <si>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</si>
  <si>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</si>
  <si>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</si>
  <si>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</si>
  <si>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</si>
  <si>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</si>
  <si>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</si>
  <si>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</si>
  <si>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</si>
  <si>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</si>
  <si>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</si>
  <si>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</si>
  <si>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</si>
  <si>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</si>
  <si>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</si>
  <si>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</si>
  <si>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</si>
  <si>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</si>
  <si>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</si>
  <si>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</si>
  <si>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</si>
  <si>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</si>
  <si>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</si>
  <si>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</si>
  <si>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</si>
  <si>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</si>
  <si>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</si>
  <si>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</si>
  <si>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</si>
  <si>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</si>
  <si>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</si>
  <si>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</si>
  <si>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</si>
  <si>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</si>
  <si>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</si>
  <si>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</si>
  <si>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</si>
  <si>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</si>
  <si>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</si>
  <si>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</si>
  <si>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</si>
  <si>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</si>
  <si>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０５３－４２１－１２１２</t>
    <phoneticPr fontId="2"/>
  </si>
  <si>
    <t>2</t>
    <phoneticPr fontId="2"/>
  </si>
  <si>
    <t>伊藤花子</t>
    <rPh sb="0" eb="2">
      <t>イトウ</t>
    </rPh>
    <rPh sb="2" eb="4">
      <t>ハナコ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</si>
  <si>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</si>
  <si>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</si>
  <si>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</si>
  <si>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</si>
  <si>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</si>
  <si>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</si>
  <si>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</si>
  <si>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</si>
  <si>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</si>
  <si>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</si>
  <si>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</si>
  <si>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</si>
  <si>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</si>
  <si>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</si>
  <si>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</si>
  <si>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</si>
  <si>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</si>
  <si>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</si>
  <si>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</si>
  <si>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</si>
  <si>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</si>
  <si>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</si>
  <si>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</si>
  <si>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</si>
  <si>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</si>
  <si>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</si>
  <si>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</si>
  <si>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</si>
  <si>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</si>
  <si>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</si>
  <si>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</si>
  <si>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</si>
  <si>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</si>
  <si>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</si>
  <si>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</si>
  <si>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</si>
  <si>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</si>
  <si>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</si>
  <si>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</si>
  <si>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</si>
  <si>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</si>
  <si>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</si>
  <si>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</si>
  <si>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</si>
  <si>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</si>
  <si>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720-0000</t>
    <phoneticPr fontId="2"/>
  </si>
  <si>
    <t>株式会社ミンショウ工業</t>
    <rPh sb="0" eb="4">
      <t>カブシキガイシャ</t>
    </rPh>
    <rPh sb="9" eb="11">
      <t>コウギョウ</t>
    </rPh>
    <phoneticPr fontId="2"/>
  </si>
  <si>
    <t>伊藤　健二</t>
    <rPh sb="3" eb="5">
      <t>ケンジ</t>
    </rPh>
    <phoneticPr fontId="2"/>
  </si>
  <si>
    <t>株式会社ミンショウ工業</t>
    <phoneticPr fontId="2"/>
  </si>
  <si>
    <t>伊藤　健二</t>
    <phoneticPr fontId="2"/>
  </si>
  <si>
    <t>福山民主商工会労働保険事務組合（TEL：084-923-1817）</t>
    <rPh sb="0" eb="2">
      <t>フクヤマ</t>
    </rPh>
    <rPh sb="2" eb="4">
      <t>ミンシュ</t>
    </rPh>
    <rPh sb="4" eb="6">
      <t>ショウコウ</t>
    </rPh>
    <rPh sb="6" eb="7">
      <t>カイ</t>
    </rPh>
    <rPh sb="7" eb="9">
      <t>ロウドウ</t>
    </rPh>
    <rPh sb="9" eb="11">
      <t>ホケン</t>
    </rPh>
    <rPh sb="11" eb="13">
      <t>ジム</t>
    </rPh>
    <rPh sb="13" eb="15">
      <t>クミアイ</t>
    </rPh>
    <phoneticPr fontId="2"/>
  </si>
</sst>
</file>

<file path=xl/styles.xml><?xml version="1.0" encoding="utf-8"?>
<styleSheet xmlns="http://schemas.openxmlformats.org/spreadsheetml/2006/main">
  <numFmts count="2">
    <numFmt numFmtId="176" formatCode="[DBNum3]0"/>
    <numFmt numFmtId="177" formatCode="[DBNum3]00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8" fillId="2" borderId="31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8" fillId="2" borderId="5" xfId="0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8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1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D1AB4253-9708-4A8B-A34E-64E0C622429E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ECAB6A3B-472A-4049-B779-890301E0707E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6AB9A18D-D25E-4FCC-8ABC-7FC19C9F12DF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32</xdr:row>
      <xdr:rowOff>137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9</xdr:col>
      <xdr:colOff>201385</xdr:colOff>
      <xdr:row>15</xdr:row>
      <xdr:rowOff>21773</xdr:rowOff>
    </xdr:from>
    <xdr:to>
      <xdr:col>21</xdr:col>
      <xdr:colOff>141514</xdr:colOff>
      <xdr:row>18</xdr:row>
      <xdr:rowOff>1</xdr:rowOff>
    </xdr:to>
    <xdr:sp macro="" textlink="">
      <xdr:nvSpPr>
        <xdr:cNvPr id="58" name="正方形/長方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3298371" y="3031673"/>
          <a:ext cx="4708072" cy="6150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（左側）全労働者の賃金総支給額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を月ごと合計で入力ください。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（右側）雇用保険の加入者分の賃金総額（＝税金等を控除する前の金額）を入力ください。</a:t>
          </a: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昨年度より高年齢労働者分に関する記入欄がなくなってます。他の加入者同様に入力してください。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B1:Z36"/>
  <sheetViews>
    <sheetView showGridLines="0" showRowColHeaders="0" view="pageBreakPreview" zoomScale="115" zoomScaleNormal="160" zoomScaleSheetLayoutView="115" workbookViewId="0">
      <selection activeCell="O5" sqref="O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16384" width="6.75" style="2"/>
  </cols>
  <sheetData>
    <row r="1" spans="2:26" ht="3" customHeight="1"/>
    <row r="2" spans="2:26" ht="17.25" customHeight="1">
      <c r="B2" s="199" t="s">
        <v>42</v>
      </c>
      <c r="C2" s="199"/>
      <c r="D2" s="199"/>
      <c r="G2" s="54"/>
      <c r="H2" s="54"/>
      <c r="I2" s="200" t="s">
        <v>16</v>
      </c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W2" s="201"/>
      <c r="X2" s="201"/>
      <c r="Y2" s="201"/>
      <c r="Z2" s="201"/>
    </row>
    <row r="3" spans="2:26" ht="17.25" customHeight="1">
      <c r="B3" s="202" t="s">
        <v>26</v>
      </c>
      <c r="C3" s="138"/>
      <c r="D3" s="8" t="s">
        <v>11</v>
      </c>
      <c r="E3" s="203"/>
      <c r="F3" s="203"/>
      <c r="G3" s="203"/>
      <c r="H3" s="203"/>
      <c r="I3" s="203"/>
      <c r="J3" s="204"/>
      <c r="K3" s="205" t="s">
        <v>5</v>
      </c>
      <c r="L3" s="206"/>
      <c r="Q3" s="178" t="s">
        <v>48</v>
      </c>
      <c r="R3" s="179"/>
      <c r="S3" s="180"/>
      <c r="T3" s="178" t="s">
        <v>47</v>
      </c>
      <c r="U3" s="179"/>
      <c r="V3" s="180"/>
      <c r="W3" s="178" t="s">
        <v>46</v>
      </c>
      <c r="X3" s="179"/>
      <c r="Y3" s="179"/>
      <c r="Z3" s="180"/>
    </row>
    <row r="4" spans="2:26" ht="17.25" customHeight="1">
      <c r="B4" s="146"/>
      <c r="C4" s="147"/>
      <c r="D4" s="207"/>
      <c r="E4" s="207"/>
      <c r="F4" s="207"/>
      <c r="G4" s="207"/>
      <c r="H4" s="207"/>
      <c r="I4" s="207"/>
      <c r="J4" s="208"/>
      <c r="K4" s="184" t="s">
        <v>83</v>
      </c>
      <c r="L4" s="185"/>
      <c r="M4" s="186" t="s">
        <v>81</v>
      </c>
      <c r="N4" s="186"/>
      <c r="O4" s="37" t="s">
        <v>82</v>
      </c>
      <c r="P4" s="30" t="s">
        <v>6</v>
      </c>
      <c r="Q4" s="32"/>
      <c r="R4" s="187"/>
      <c r="S4" s="188"/>
      <c r="T4" s="32"/>
      <c r="U4" s="33"/>
      <c r="V4" s="3"/>
      <c r="W4" s="156" t="s">
        <v>32</v>
      </c>
      <c r="X4" s="157"/>
      <c r="Y4" s="157"/>
      <c r="Z4" s="158"/>
    </row>
    <row r="5" spans="2:26" ht="17.25" customHeight="1">
      <c r="B5" s="164"/>
      <c r="C5" s="165"/>
      <c r="D5" s="189"/>
      <c r="E5" s="189"/>
      <c r="F5" s="189"/>
      <c r="G5" s="189"/>
      <c r="H5" s="189"/>
      <c r="I5" s="189"/>
      <c r="J5" s="190"/>
      <c r="K5" s="191">
        <v>34305</v>
      </c>
      <c r="L5" s="192"/>
      <c r="M5" s="38">
        <v>398</v>
      </c>
      <c r="N5" s="57">
        <v>230</v>
      </c>
      <c r="O5" s="58"/>
      <c r="P5" s="10"/>
      <c r="Q5" s="193"/>
      <c r="R5" s="194"/>
      <c r="S5" s="195"/>
      <c r="T5" s="156" t="s">
        <v>38</v>
      </c>
      <c r="U5" s="157"/>
      <c r="V5" s="157"/>
      <c r="W5" s="156" t="s">
        <v>33</v>
      </c>
      <c r="X5" s="157"/>
      <c r="Y5" s="157"/>
      <c r="Z5" s="158"/>
    </row>
    <row r="6" spans="2:26" ht="17.25" customHeight="1">
      <c r="B6" s="162" t="s">
        <v>17</v>
      </c>
      <c r="C6" s="163"/>
      <c r="D6" s="166"/>
      <c r="E6" s="166"/>
      <c r="F6" s="166"/>
      <c r="G6" s="166"/>
      <c r="H6" s="166"/>
      <c r="I6" s="166"/>
      <c r="J6" s="167"/>
      <c r="K6" s="170" t="s">
        <v>7</v>
      </c>
      <c r="L6" s="171"/>
      <c r="M6" s="171"/>
      <c r="Q6" s="196"/>
      <c r="R6" s="197"/>
      <c r="S6" s="198"/>
      <c r="T6" s="159" t="s">
        <v>39</v>
      </c>
      <c r="U6" s="160"/>
      <c r="V6" s="160"/>
      <c r="W6" s="32" t="s">
        <v>30</v>
      </c>
      <c r="X6" s="172"/>
      <c r="Y6" s="173"/>
      <c r="Z6" s="174"/>
    </row>
    <row r="7" spans="2:26" ht="17.25" customHeight="1">
      <c r="B7" s="164"/>
      <c r="C7" s="165"/>
      <c r="D7" s="168"/>
      <c r="E7" s="168"/>
      <c r="F7" s="168"/>
      <c r="G7" s="168"/>
      <c r="H7" s="168"/>
      <c r="I7" s="168"/>
      <c r="J7" s="169"/>
      <c r="K7" s="175"/>
      <c r="L7" s="176"/>
      <c r="M7" s="176"/>
      <c r="N7" s="176"/>
      <c r="O7" s="177"/>
      <c r="Q7" s="178" t="s">
        <v>49</v>
      </c>
      <c r="R7" s="179"/>
      <c r="S7" s="180"/>
      <c r="T7" s="34"/>
      <c r="U7" s="34"/>
      <c r="V7" s="34"/>
      <c r="W7" s="32" t="s">
        <v>31</v>
      </c>
      <c r="X7" s="181"/>
      <c r="Y7" s="182"/>
      <c r="Z7" s="183"/>
    </row>
    <row r="8" spans="2:26" ht="17.25" customHeight="1">
      <c r="B8" s="146" t="s">
        <v>4</v>
      </c>
      <c r="C8" s="147"/>
      <c r="D8" s="150"/>
      <c r="E8" s="150"/>
      <c r="F8" s="150"/>
      <c r="G8" s="150"/>
      <c r="H8" s="150"/>
      <c r="I8" s="150"/>
      <c r="J8" s="151"/>
      <c r="K8" s="154" t="s">
        <v>84</v>
      </c>
      <c r="L8" s="155"/>
      <c r="M8" s="155"/>
      <c r="N8" s="155"/>
      <c r="O8" s="155"/>
      <c r="Q8" s="156" t="s">
        <v>35</v>
      </c>
      <c r="R8" s="157"/>
      <c r="S8" s="158"/>
      <c r="T8" s="1"/>
      <c r="U8" s="1"/>
      <c r="V8" s="1"/>
      <c r="W8" s="156" t="s">
        <v>34</v>
      </c>
      <c r="X8" s="157"/>
      <c r="Y8" s="157"/>
      <c r="Z8" s="158"/>
    </row>
    <row r="9" spans="2:26" ht="17.25" customHeight="1">
      <c r="B9" s="148"/>
      <c r="C9" s="149"/>
      <c r="D9" s="152"/>
      <c r="E9" s="152"/>
      <c r="F9" s="152"/>
      <c r="G9" s="152"/>
      <c r="H9" s="152"/>
      <c r="I9" s="152"/>
      <c r="J9" s="153"/>
      <c r="K9" s="39"/>
      <c r="O9" s="40"/>
      <c r="Q9" s="159" t="s">
        <v>36</v>
      </c>
      <c r="R9" s="160"/>
      <c r="S9" s="161"/>
      <c r="T9" s="1"/>
      <c r="U9" s="1"/>
      <c r="V9" s="1"/>
      <c r="W9" s="35"/>
      <c r="X9" s="5"/>
      <c r="Y9" s="4"/>
      <c r="Z9" s="36"/>
    </row>
    <row r="10" spans="2:26" ht="17.25" customHeight="1">
      <c r="B10" s="9"/>
      <c r="C10" s="138" t="s">
        <v>63</v>
      </c>
      <c r="D10" s="138"/>
      <c r="E10" s="139"/>
      <c r="F10" s="139"/>
      <c r="G10" s="139"/>
      <c r="H10" s="139"/>
      <c r="I10" s="139"/>
      <c r="J10" s="139"/>
      <c r="K10" s="140" t="s">
        <v>96</v>
      </c>
      <c r="L10" s="140"/>
      <c r="M10" s="140"/>
      <c r="N10" s="140"/>
      <c r="O10" s="140"/>
      <c r="R10" s="60"/>
      <c r="S10" s="60"/>
      <c r="T10" s="60"/>
      <c r="Z10" s="7"/>
    </row>
    <row r="11" spans="2:26" s="13" customFormat="1" ht="17.25" customHeight="1">
      <c r="B11" s="141" t="s">
        <v>13</v>
      </c>
      <c r="C11" s="142"/>
      <c r="D11" s="143" t="s">
        <v>86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5"/>
      <c r="Q11" s="143" t="s">
        <v>87</v>
      </c>
      <c r="R11" s="144"/>
      <c r="S11" s="144"/>
      <c r="T11" s="144"/>
      <c r="U11" s="144"/>
      <c r="V11" s="144"/>
      <c r="W11" s="144"/>
      <c r="X11" s="144"/>
      <c r="Y11" s="145"/>
    </row>
    <row r="12" spans="2:26" s="13" customFormat="1" ht="17.25" customHeight="1">
      <c r="B12" s="23"/>
      <c r="C12" s="15"/>
      <c r="D12" s="124" t="s">
        <v>65</v>
      </c>
      <c r="E12" s="125"/>
      <c r="F12" s="125"/>
      <c r="G12" s="126" t="s">
        <v>66</v>
      </c>
      <c r="H12" s="127"/>
      <c r="I12" s="128"/>
      <c r="J12" s="129" t="s">
        <v>64</v>
      </c>
      <c r="K12" s="125"/>
      <c r="L12" s="130"/>
      <c r="M12" s="131" t="s">
        <v>72</v>
      </c>
      <c r="N12" s="131"/>
      <c r="O12" s="132"/>
      <c r="Q12" s="133" t="s">
        <v>77</v>
      </c>
      <c r="R12" s="134"/>
      <c r="S12" s="134"/>
      <c r="T12" s="135" t="s">
        <v>76</v>
      </c>
      <c r="U12" s="136"/>
      <c r="V12" s="137"/>
      <c r="W12" s="112" t="s">
        <v>75</v>
      </c>
      <c r="X12" s="112"/>
      <c r="Y12" s="113"/>
    </row>
    <row r="13" spans="2:26" s="13" customFormat="1" ht="17.25" customHeight="1" thickBot="1">
      <c r="B13" s="23"/>
      <c r="C13" s="15"/>
      <c r="D13" s="77"/>
      <c r="E13" s="90"/>
      <c r="F13" s="90"/>
      <c r="G13" s="114" t="s">
        <v>80</v>
      </c>
      <c r="H13" s="115"/>
      <c r="I13" s="116"/>
      <c r="J13" s="117" t="s">
        <v>3</v>
      </c>
      <c r="K13" s="118"/>
      <c r="L13" s="119"/>
      <c r="M13" s="119" t="s">
        <v>21</v>
      </c>
      <c r="N13" s="120"/>
      <c r="O13" s="121"/>
      <c r="P13" s="21"/>
      <c r="Q13" s="122" t="s">
        <v>74</v>
      </c>
      <c r="R13" s="115"/>
      <c r="S13" s="115"/>
      <c r="T13" s="114" t="s">
        <v>22</v>
      </c>
      <c r="U13" s="115"/>
      <c r="V13" s="116"/>
      <c r="W13" s="118" t="s">
        <v>10</v>
      </c>
      <c r="X13" s="118"/>
      <c r="Y13" s="123"/>
    </row>
    <row r="14" spans="2:26" s="13" customFormat="1" ht="17.25" customHeight="1">
      <c r="B14" s="105" t="s">
        <v>12</v>
      </c>
      <c r="C14" s="81"/>
      <c r="D14" s="46" t="s">
        <v>0</v>
      </c>
      <c r="E14" s="106" t="s">
        <v>14</v>
      </c>
      <c r="F14" s="107"/>
      <c r="G14" s="47" t="s">
        <v>0</v>
      </c>
      <c r="H14" s="108" t="s">
        <v>18</v>
      </c>
      <c r="I14" s="109"/>
      <c r="J14" s="48" t="s">
        <v>0</v>
      </c>
      <c r="K14" s="108" t="s">
        <v>14</v>
      </c>
      <c r="L14" s="110"/>
      <c r="M14" s="49" t="s">
        <v>0</v>
      </c>
      <c r="N14" s="108" t="s">
        <v>14</v>
      </c>
      <c r="O14" s="111"/>
      <c r="Q14" s="52" t="s">
        <v>0</v>
      </c>
      <c r="R14" s="108" t="s">
        <v>18</v>
      </c>
      <c r="S14" s="109"/>
      <c r="T14" s="48" t="s">
        <v>0</v>
      </c>
      <c r="U14" s="108" t="s">
        <v>14</v>
      </c>
      <c r="V14" s="110"/>
      <c r="W14" s="49" t="s">
        <v>0</v>
      </c>
      <c r="X14" s="108" t="s">
        <v>14</v>
      </c>
      <c r="Y14" s="111"/>
    </row>
    <row r="15" spans="2:26" s="13" customFormat="1" ht="17.25" customHeight="1">
      <c r="B15" s="22"/>
      <c r="C15" s="16" t="s">
        <v>51</v>
      </c>
      <c r="D15" s="50"/>
      <c r="E15" s="96"/>
      <c r="F15" s="97"/>
      <c r="G15" s="17"/>
      <c r="H15" s="96"/>
      <c r="I15" s="97"/>
      <c r="J15" s="18"/>
      <c r="K15" s="96"/>
      <c r="L15" s="97"/>
      <c r="M15" s="19">
        <f t="shared" ref="M15:N29" si="0">+D15+G15+J15</f>
        <v>0</v>
      </c>
      <c r="N15" s="93">
        <f t="shared" si="0"/>
        <v>0</v>
      </c>
      <c r="O15" s="94"/>
      <c r="Q15" s="53"/>
      <c r="R15" s="96"/>
      <c r="S15" s="97"/>
      <c r="T15" s="18"/>
      <c r="U15" s="96"/>
      <c r="V15" s="97"/>
      <c r="W15" s="19">
        <f>Q15+T15</f>
        <v>0</v>
      </c>
      <c r="X15" s="93">
        <f t="shared" ref="X15:X29" si="1">+O15+R15+U15</f>
        <v>0</v>
      </c>
      <c r="Y15" s="94"/>
    </row>
    <row r="16" spans="2:26" s="13" customFormat="1" ht="17.25" customHeight="1">
      <c r="B16" s="22"/>
      <c r="C16" s="16" t="s">
        <v>52</v>
      </c>
      <c r="D16" s="50"/>
      <c r="E16" s="96"/>
      <c r="F16" s="97"/>
      <c r="G16" s="17"/>
      <c r="H16" s="98"/>
      <c r="I16" s="99"/>
      <c r="J16" s="17"/>
      <c r="K16" s="96"/>
      <c r="L16" s="97"/>
      <c r="M16" s="19">
        <f t="shared" si="0"/>
        <v>0</v>
      </c>
      <c r="N16" s="93">
        <f t="shared" si="0"/>
        <v>0</v>
      </c>
      <c r="O16" s="94"/>
      <c r="Q16" s="53"/>
      <c r="R16" s="96"/>
      <c r="S16" s="97"/>
      <c r="T16" s="17"/>
      <c r="U16" s="98"/>
      <c r="V16" s="99"/>
      <c r="W16" s="19">
        <f>Q16+T16</f>
        <v>0</v>
      </c>
      <c r="X16" s="93">
        <f t="shared" si="1"/>
        <v>0</v>
      </c>
      <c r="Y16" s="94"/>
    </row>
    <row r="17" spans="2:26" s="13" customFormat="1" ht="17.25" customHeight="1">
      <c r="B17" s="22"/>
      <c r="C17" s="16" t="s">
        <v>53</v>
      </c>
      <c r="D17" s="50"/>
      <c r="E17" s="96"/>
      <c r="F17" s="97"/>
      <c r="G17" s="17"/>
      <c r="H17" s="96"/>
      <c r="I17" s="97"/>
      <c r="J17" s="17"/>
      <c r="K17" s="96"/>
      <c r="L17" s="97"/>
      <c r="M17" s="19">
        <f t="shared" si="0"/>
        <v>0</v>
      </c>
      <c r="N17" s="93">
        <f t="shared" si="0"/>
        <v>0</v>
      </c>
      <c r="O17" s="94"/>
      <c r="Q17" s="53"/>
      <c r="R17" s="96"/>
      <c r="S17" s="97"/>
      <c r="T17" s="17"/>
      <c r="U17" s="96"/>
      <c r="V17" s="97"/>
      <c r="W17" s="19">
        <f t="shared" ref="W17:W26" si="2">Q17+T17</f>
        <v>0</v>
      </c>
      <c r="X17" s="93">
        <f t="shared" si="1"/>
        <v>0</v>
      </c>
      <c r="Y17" s="94"/>
      <c r="Z17" s="103" t="s">
        <v>15</v>
      </c>
    </row>
    <row r="18" spans="2:26" s="13" customFormat="1" ht="17.25" customHeight="1">
      <c r="B18" s="22"/>
      <c r="C18" s="16" t="s">
        <v>54</v>
      </c>
      <c r="D18" s="50"/>
      <c r="E18" s="96"/>
      <c r="F18" s="97"/>
      <c r="G18" s="17"/>
      <c r="H18" s="98"/>
      <c r="I18" s="99"/>
      <c r="J18" s="17"/>
      <c r="K18" s="96"/>
      <c r="L18" s="97"/>
      <c r="M18" s="19">
        <f t="shared" si="0"/>
        <v>0</v>
      </c>
      <c r="N18" s="93">
        <f t="shared" si="0"/>
        <v>0</v>
      </c>
      <c r="O18" s="94"/>
      <c r="Q18" s="53"/>
      <c r="R18" s="96"/>
      <c r="S18" s="97"/>
      <c r="T18" s="17"/>
      <c r="U18" s="98"/>
      <c r="V18" s="99"/>
      <c r="W18" s="19">
        <f t="shared" si="2"/>
        <v>0</v>
      </c>
      <c r="X18" s="93">
        <f t="shared" si="1"/>
        <v>0</v>
      </c>
      <c r="Y18" s="94"/>
      <c r="Z18" s="103"/>
    </row>
    <row r="19" spans="2:26" s="13" customFormat="1" ht="17.25" customHeight="1">
      <c r="B19" s="22"/>
      <c r="C19" s="16" t="s">
        <v>55</v>
      </c>
      <c r="D19" s="50"/>
      <c r="E19" s="96"/>
      <c r="F19" s="97"/>
      <c r="G19" s="17"/>
      <c r="H19" s="96"/>
      <c r="I19" s="97"/>
      <c r="J19" s="17"/>
      <c r="K19" s="96"/>
      <c r="L19" s="97"/>
      <c r="M19" s="19">
        <f t="shared" si="0"/>
        <v>0</v>
      </c>
      <c r="N19" s="93">
        <f t="shared" si="0"/>
        <v>0</v>
      </c>
      <c r="O19" s="94"/>
      <c r="Q19" s="53"/>
      <c r="R19" s="96"/>
      <c r="S19" s="97"/>
      <c r="T19" s="17"/>
      <c r="U19" s="96"/>
      <c r="V19" s="97"/>
      <c r="W19" s="19">
        <f t="shared" si="2"/>
        <v>0</v>
      </c>
      <c r="X19" s="93">
        <f t="shared" si="1"/>
        <v>0</v>
      </c>
      <c r="Y19" s="94"/>
      <c r="Z19" s="104"/>
    </row>
    <row r="20" spans="2:26" s="13" customFormat="1" ht="17.25" customHeight="1">
      <c r="B20" s="22"/>
      <c r="C20" s="16" t="s">
        <v>56</v>
      </c>
      <c r="D20" s="50"/>
      <c r="E20" s="96"/>
      <c r="F20" s="97"/>
      <c r="G20" s="17"/>
      <c r="H20" s="98"/>
      <c r="I20" s="99"/>
      <c r="J20" s="17"/>
      <c r="K20" s="96"/>
      <c r="L20" s="97"/>
      <c r="M20" s="19">
        <f t="shared" si="0"/>
        <v>0</v>
      </c>
      <c r="N20" s="93">
        <f t="shared" si="0"/>
        <v>0</v>
      </c>
      <c r="O20" s="94"/>
      <c r="Q20" s="53"/>
      <c r="R20" s="96"/>
      <c r="S20" s="97"/>
      <c r="T20" s="17"/>
      <c r="U20" s="98"/>
      <c r="V20" s="99"/>
      <c r="W20" s="19">
        <f t="shared" si="2"/>
        <v>0</v>
      </c>
      <c r="X20" s="93">
        <f t="shared" si="1"/>
        <v>0</v>
      </c>
      <c r="Y20" s="94"/>
      <c r="Z20" s="100"/>
    </row>
    <row r="21" spans="2:26" s="13" customFormat="1" ht="17.25" customHeight="1">
      <c r="B21" s="22"/>
      <c r="C21" s="16" t="s">
        <v>57</v>
      </c>
      <c r="D21" s="50"/>
      <c r="E21" s="96"/>
      <c r="F21" s="97"/>
      <c r="G21" s="17"/>
      <c r="H21" s="96"/>
      <c r="I21" s="97"/>
      <c r="J21" s="17"/>
      <c r="K21" s="96"/>
      <c r="L21" s="97"/>
      <c r="M21" s="19">
        <f t="shared" si="0"/>
        <v>0</v>
      </c>
      <c r="N21" s="93">
        <f t="shared" si="0"/>
        <v>0</v>
      </c>
      <c r="O21" s="94"/>
      <c r="Q21" s="53"/>
      <c r="R21" s="96"/>
      <c r="S21" s="97"/>
      <c r="T21" s="17"/>
      <c r="U21" s="96"/>
      <c r="V21" s="97"/>
      <c r="W21" s="19">
        <f t="shared" si="2"/>
        <v>0</v>
      </c>
      <c r="X21" s="93">
        <f t="shared" si="1"/>
        <v>0</v>
      </c>
      <c r="Y21" s="94"/>
      <c r="Z21" s="101"/>
    </row>
    <row r="22" spans="2:26" s="13" customFormat="1" ht="17.25" customHeight="1">
      <c r="B22" s="22"/>
      <c r="C22" s="16" t="s">
        <v>58</v>
      </c>
      <c r="D22" s="50"/>
      <c r="E22" s="96"/>
      <c r="F22" s="97"/>
      <c r="G22" s="17"/>
      <c r="H22" s="98"/>
      <c r="I22" s="99"/>
      <c r="J22" s="17"/>
      <c r="K22" s="96"/>
      <c r="L22" s="97"/>
      <c r="M22" s="19">
        <f t="shared" si="0"/>
        <v>0</v>
      </c>
      <c r="N22" s="93">
        <f t="shared" si="0"/>
        <v>0</v>
      </c>
      <c r="O22" s="94"/>
      <c r="Q22" s="53"/>
      <c r="R22" s="96"/>
      <c r="S22" s="97"/>
      <c r="T22" s="17"/>
      <c r="U22" s="98"/>
      <c r="V22" s="99"/>
      <c r="W22" s="19">
        <f t="shared" si="2"/>
        <v>0</v>
      </c>
      <c r="X22" s="93">
        <f t="shared" si="1"/>
        <v>0</v>
      </c>
      <c r="Y22" s="94"/>
      <c r="Z22" s="101"/>
    </row>
    <row r="23" spans="2:26" s="13" customFormat="1" ht="17.25" customHeight="1">
      <c r="B23" s="22"/>
      <c r="C23" s="16" t="s">
        <v>59</v>
      </c>
      <c r="D23" s="50"/>
      <c r="E23" s="96"/>
      <c r="F23" s="97"/>
      <c r="G23" s="17"/>
      <c r="H23" s="96"/>
      <c r="I23" s="97"/>
      <c r="J23" s="17"/>
      <c r="K23" s="96"/>
      <c r="L23" s="97"/>
      <c r="M23" s="19">
        <f t="shared" si="0"/>
        <v>0</v>
      </c>
      <c r="N23" s="93">
        <f t="shared" si="0"/>
        <v>0</v>
      </c>
      <c r="O23" s="94"/>
      <c r="Q23" s="53"/>
      <c r="R23" s="96"/>
      <c r="S23" s="97"/>
      <c r="T23" s="17"/>
      <c r="U23" s="96"/>
      <c r="V23" s="97"/>
      <c r="W23" s="19">
        <f t="shared" si="2"/>
        <v>0</v>
      </c>
      <c r="X23" s="93">
        <f t="shared" si="1"/>
        <v>0</v>
      </c>
      <c r="Y23" s="94"/>
      <c r="Z23" s="101"/>
    </row>
    <row r="24" spans="2:26" s="13" customFormat="1" ht="17.25" customHeight="1">
      <c r="B24" s="22"/>
      <c r="C24" s="16" t="s">
        <v>60</v>
      </c>
      <c r="D24" s="50"/>
      <c r="E24" s="96"/>
      <c r="F24" s="97"/>
      <c r="G24" s="17"/>
      <c r="H24" s="98"/>
      <c r="I24" s="99"/>
      <c r="J24" s="17"/>
      <c r="K24" s="96"/>
      <c r="L24" s="97"/>
      <c r="M24" s="19">
        <f t="shared" si="0"/>
        <v>0</v>
      </c>
      <c r="N24" s="93">
        <f t="shared" si="0"/>
        <v>0</v>
      </c>
      <c r="O24" s="94"/>
      <c r="Q24" s="53"/>
      <c r="R24" s="96"/>
      <c r="S24" s="97"/>
      <c r="T24" s="17"/>
      <c r="U24" s="98"/>
      <c r="V24" s="99"/>
      <c r="W24" s="19">
        <f t="shared" si="2"/>
        <v>0</v>
      </c>
      <c r="X24" s="93">
        <f t="shared" si="1"/>
        <v>0</v>
      </c>
      <c r="Y24" s="94"/>
      <c r="Z24" s="101"/>
    </row>
    <row r="25" spans="2:26" s="13" customFormat="1" ht="17.25" customHeight="1">
      <c r="B25" s="22"/>
      <c r="C25" s="16" t="s">
        <v>61</v>
      </c>
      <c r="D25" s="50"/>
      <c r="E25" s="96"/>
      <c r="F25" s="97"/>
      <c r="G25" s="17"/>
      <c r="H25" s="96"/>
      <c r="I25" s="97"/>
      <c r="J25" s="17"/>
      <c r="K25" s="96"/>
      <c r="L25" s="97"/>
      <c r="M25" s="19">
        <f t="shared" si="0"/>
        <v>0</v>
      </c>
      <c r="N25" s="93">
        <f t="shared" si="0"/>
        <v>0</v>
      </c>
      <c r="O25" s="94"/>
      <c r="Q25" s="53"/>
      <c r="R25" s="96"/>
      <c r="S25" s="97"/>
      <c r="T25" s="17"/>
      <c r="U25" s="96"/>
      <c r="V25" s="97"/>
      <c r="W25" s="19">
        <f t="shared" si="2"/>
        <v>0</v>
      </c>
      <c r="X25" s="93">
        <f t="shared" si="1"/>
        <v>0</v>
      </c>
      <c r="Y25" s="94"/>
      <c r="Z25" s="101"/>
    </row>
    <row r="26" spans="2:26" s="13" customFormat="1" ht="17.25" customHeight="1">
      <c r="B26" s="22"/>
      <c r="C26" s="16" t="s">
        <v>62</v>
      </c>
      <c r="D26" s="50"/>
      <c r="E26" s="96"/>
      <c r="F26" s="97"/>
      <c r="G26" s="17"/>
      <c r="H26" s="98"/>
      <c r="I26" s="99"/>
      <c r="J26" s="17"/>
      <c r="K26" s="96"/>
      <c r="L26" s="97"/>
      <c r="M26" s="19">
        <f t="shared" si="0"/>
        <v>0</v>
      </c>
      <c r="N26" s="93">
        <f t="shared" si="0"/>
        <v>0</v>
      </c>
      <c r="O26" s="94"/>
      <c r="Q26" s="53"/>
      <c r="R26" s="96"/>
      <c r="S26" s="97"/>
      <c r="T26" s="17"/>
      <c r="U26" s="98"/>
      <c r="V26" s="99"/>
      <c r="W26" s="19">
        <f t="shared" si="2"/>
        <v>0</v>
      </c>
      <c r="X26" s="93">
        <f t="shared" si="1"/>
        <v>0</v>
      </c>
      <c r="Y26" s="94"/>
      <c r="Z26" s="102"/>
    </row>
    <row r="27" spans="2:26" s="13" customFormat="1" ht="17.25" customHeight="1">
      <c r="B27" s="22" t="s">
        <v>78</v>
      </c>
      <c r="C27" s="41"/>
      <c r="D27" s="50"/>
      <c r="E27" s="96"/>
      <c r="F27" s="97"/>
      <c r="G27" s="17"/>
      <c r="H27" s="96"/>
      <c r="I27" s="97"/>
      <c r="J27" s="17"/>
      <c r="K27" s="96"/>
      <c r="L27" s="97"/>
      <c r="M27" s="19">
        <f t="shared" si="0"/>
        <v>0</v>
      </c>
      <c r="N27" s="93">
        <f t="shared" si="0"/>
        <v>0</v>
      </c>
      <c r="O27" s="94"/>
      <c r="Q27" s="53"/>
      <c r="R27" s="96"/>
      <c r="S27" s="97"/>
      <c r="T27" s="17"/>
      <c r="U27" s="96"/>
      <c r="V27" s="97"/>
      <c r="W27" s="19">
        <f>Q27+T27</f>
        <v>0</v>
      </c>
      <c r="X27" s="93">
        <f t="shared" si="1"/>
        <v>0</v>
      </c>
      <c r="Y27" s="94"/>
    </row>
    <row r="28" spans="2:26" s="13" customFormat="1" ht="17.25" customHeight="1">
      <c r="B28" s="22" t="s">
        <v>78</v>
      </c>
      <c r="C28" s="42"/>
      <c r="D28" s="50"/>
      <c r="E28" s="96"/>
      <c r="F28" s="97"/>
      <c r="G28" s="17"/>
      <c r="H28" s="98"/>
      <c r="I28" s="99"/>
      <c r="J28" s="17"/>
      <c r="K28" s="96"/>
      <c r="L28" s="97"/>
      <c r="M28" s="19">
        <f t="shared" si="0"/>
        <v>0</v>
      </c>
      <c r="N28" s="93">
        <f t="shared" si="0"/>
        <v>0</v>
      </c>
      <c r="O28" s="94"/>
      <c r="Q28" s="53"/>
      <c r="R28" s="96"/>
      <c r="S28" s="97"/>
      <c r="T28" s="17"/>
      <c r="U28" s="98"/>
      <c r="V28" s="99"/>
      <c r="W28" s="19">
        <f>Q28+T28</f>
        <v>0</v>
      </c>
      <c r="X28" s="93">
        <f t="shared" si="1"/>
        <v>0</v>
      </c>
      <c r="Y28" s="94"/>
    </row>
    <row r="29" spans="2:26" s="13" customFormat="1" ht="17.25" customHeight="1">
      <c r="B29" s="22" t="s">
        <v>78</v>
      </c>
      <c r="C29" s="43"/>
      <c r="D29" s="50"/>
      <c r="E29" s="95"/>
      <c r="F29" s="95"/>
      <c r="G29" s="17"/>
      <c r="H29" s="95"/>
      <c r="I29" s="95"/>
      <c r="J29" s="18"/>
      <c r="K29" s="95"/>
      <c r="L29" s="95"/>
      <c r="M29" s="19">
        <f t="shared" si="0"/>
        <v>0</v>
      </c>
      <c r="N29" s="93">
        <f t="shared" si="0"/>
        <v>0</v>
      </c>
      <c r="O29" s="94"/>
      <c r="Q29" s="53"/>
      <c r="R29" s="95"/>
      <c r="S29" s="95"/>
      <c r="T29" s="17"/>
      <c r="U29" s="95"/>
      <c r="V29" s="95"/>
      <c r="W29" s="64">
        <f>Q29+T29</f>
        <v>0</v>
      </c>
      <c r="X29" s="93">
        <f t="shared" si="1"/>
        <v>0</v>
      </c>
      <c r="Y29" s="94"/>
    </row>
    <row r="30" spans="2:26" s="13" customFormat="1" ht="17.25" customHeight="1">
      <c r="B30" s="77" t="s">
        <v>8</v>
      </c>
      <c r="C30" s="90"/>
      <c r="D30" s="86"/>
      <c r="E30" s="82">
        <f>SUM(E15:F29)</f>
        <v>0</v>
      </c>
      <c r="F30" s="83"/>
      <c r="G30" s="88"/>
      <c r="H30" s="82">
        <f>SUM(H15:I29)</f>
        <v>0</v>
      </c>
      <c r="I30" s="83"/>
      <c r="J30" s="88"/>
      <c r="K30" s="82">
        <f>SUM(K15:L29)</f>
        <v>0</v>
      </c>
      <c r="L30" s="83"/>
      <c r="M30" s="12" t="s">
        <v>73</v>
      </c>
      <c r="N30" s="70">
        <f>SUM(N15:O29)</f>
        <v>0</v>
      </c>
      <c r="O30" s="71"/>
      <c r="Q30" s="86"/>
      <c r="R30" s="82">
        <f>SUM(R15:S29)</f>
        <v>0</v>
      </c>
      <c r="S30" s="83"/>
      <c r="T30" s="88"/>
      <c r="U30" s="82">
        <f>SUM(U15:V29)</f>
        <v>0</v>
      </c>
      <c r="V30" s="83"/>
      <c r="W30" s="12" t="s">
        <v>73</v>
      </c>
      <c r="X30" s="70">
        <f>SUM(X15:Y29)</f>
        <v>0</v>
      </c>
      <c r="Y30" s="71"/>
    </row>
    <row r="31" spans="2:26" s="13" customFormat="1" ht="17.25" customHeight="1" thickBot="1">
      <c r="B31" s="91"/>
      <c r="C31" s="92"/>
      <c r="D31" s="87"/>
      <c r="E31" s="84"/>
      <c r="F31" s="85"/>
      <c r="G31" s="89"/>
      <c r="H31" s="84"/>
      <c r="I31" s="85"/>
      <c r="J31" s="89"/>
      <c r="K31" s="84"/>
      <c r="L31" s="85"/>
      <c r="M31" s="51">
        <f>ROUNDDOWN(SUM(M15:M26)/12,0)</f>
        <v>0</v>
      </c>
      <c r="N31" s="72">
        <f>ROUNDDOWN(N30,-3)/1000</f>
        <v>0</v>
      </c>
      <c r="O31" s="73"/>
      <c r="Q31" s="87"/>
      <c r="R31" s="84"/>
      <c r="S31" s="85"/>
      <c r="T31" s="89"/>
      <c r="U31" s="84"/>
      <c r="V31" s="85"/>
      <c r="W31" s="51">
        <f>ROUNDDOWN(SUM(W15:W26)/12,0)</f>
        <v>0</v>
      </c>
      <c r="X31" s="72">
        <f>ROUNDDOWN(X30,-3)/1000</f>
        <v>0</v>
      </c>
      <c r="Y31" s="73"/>
    </row>
    <row r="32" spans="2:26" s="13" customFormat="1" ht="17.25" customHeight="1" thickBot="1">
      <c r="B32" s="30" t="s">
        <v>19</v>
      </c>
      <c r="C32" s="74" t="s">
        <v>2</v>
      </c>
      <c r="D32" s="75"/>
      <c r="E32" s="76"/>
      <c r="F32" s="44" t="s">
        <v>89</v>
      </c>
      <c r="G32" s="20" t="s">
        <v>67</v>
      </c>
      <c r="H32" s="77" t="s">
        <v>50</v>
      </c>
      <c r="I32" s="78"/>
      <c r="J32" s="45" t="s">
        <v>1</v>
      </c>
      <c r="K32" s="79" t="s">
        <v>2</v>
      </c>
      <c r="L32" s="75"/>
      <c r="M32" s="76"/>
      <c r="N32" s="44" t="s">
        <v>89</v>
      </c>
      <c r="O32" s="20" t="s">
        <v>67</v>
      </c>
      <c r="P32" s="80" t="s">
        <v>50</v>
      </c>
      <c r="Q32" s="78"/>
      <c r="R32" s="23"/>
      <c r="S32" s="81" t="s">
        <v>9</v>
      </c>
      <c r="T32" s="81"/>
      <c r="U32" s="81"/>
      <c r="V32" s="81"/>
      <c r="W32" s="81"/>
      <c r="X32" s="81"/>
      <c r="Y32" s="81"/>
      <c r="Z32" s="81"/>
    </row>
    <row r="33" spans="2:26" s="13" customFormat="1" ht="17.25" customHeight="1">
      <c r="B33" s="24" t="s">
        <v>20</v>
      </c>
      <c r="C33" s="65"/>
      <c r="D33" s="66"/>
      <c r="E33" s="67"/>
      <c r="F33" s="11"/>
      <c r="G33" s="55"/>
      <c r="H33" s="25"/>
      <c r="I33" s="26" t="s">
        <v>69</v>
      </c>
      <c r="J33" s="6" t="s">
        <v>27</v>
      </c>
      <c r="K33" s="65"/>
      <c r="L33" s="66"/>
      <c r="M33" s="67"/>
      <c r="N33" s="11"/>
      <c r="O33" s="55"/>
      <c r="P33" s="25"/>
      <c r="Q33" s="26" t="s">
        <v>69</v>
      </c>
      <c r="R33" s="23"/>
      <c r="T33" s="14" t="s">
        <v>23</v>
      </c>
      <c r="U33" s="63"/>
      <c r="V33" s="63"/>
      <c r="W33" s="63"/>
      <c r="X33" s="31"/>
      <c r="Z33" s="31"/>
    </row>
    <row r="34" spans="2:26" s="13" customFormat="1" ht="17.25" customHeight="1">
      <c r="B34" s="27" t="s">
        <v>24</v>
      </c>
      <c r="C34" s="65"/>
      <c r="D34" s="66"/>
      <c r="E34" s="67"/>
      <c r="F34" s="11"/>
      <c r="G34" s="55"/>
      <c r="H34" s="28"/>
      <c r="I34" s="26" t="s">
        <v>69</v>
      </c>
      <c r="J34" s="6" t="s">
        <v>28</v>
      </c>
      <c r="K34" s="65"/>
      <c r="L34" s="66"/>
      <c r="M34" s="67"/>
      <c r="N34" s="11"/>
      <c r="O34" s="55"/>
      <c r="P34" s="28"/>
      <c r="Q34" s="26" t="s">
        <v>69</v>
      </c>
      <c r="R34" s="23"/>
      <c r="S34" s="68" t="s">
        <v>71</v>
      </c>
      <c r="T34" s="68"/>
      <c r="U34" s="69">
        <f>D6</f>
        <v>0</v>
      </c>
      <c r="V34" s="69"/>
      <c r="W34" s="69"/>
      <c r="X34" s="69"/>
      <c r="Y34" s="69"/>
      <c r="Z34" s="69"/>
    </row>
    <row r="35" spans="2:26" s="13" customFormat="1" ht="17.25" customHeight="1" thickBot="1">
      <c r="B35" s="27" t="s">
        <v>25</v>
      </c>
      <c r="C35" s="65"/>
      <c r="D35" s="66"/>
      <c r="E35" s="67"/>
      <c r="F35" s="11"/>
      <c r="G35" s="56"/>
      <c r="H35" s="29"/>
      <c r="I35" s="26" t="s">
        <v>69</v>
      </c>
      <c r="J35" s="6" t="s">
        <v>29</v>
      </c>
      <c r="K35" s="65"/>
      <c r="L35" s="66"/>
      <c r="M35" s="67"/>
      <c r="N35" s="11"/>
      <c r="O35" s="56"/>
      <c r="P35" s="29"/>
      <c r="Q35" s="26" t="s">
        <v>69</v>
      </c>
      <c r="R35" s="23"/>
      <c r="S35" s="68" t="s">
        <v>70</v>
      </c>
      <c r="T35" s="68"/>
      <c r="U35" s="69">
        <f>D8</f>
        <v>0</v>
      </c>
      <c r="V35" s="69"/>
      <c r="W35" s="69"/>
      <c r="X35" s="69"/>
      <c r="Y35" s="69"/>
      <c r="Z35" s="69"/>
    </row>
    <row r="36" spans="2:26" ht="3" customHeight="1"/>
  </sheetData>
  <sheetProtection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14" priority="8" operator="containsText" text="①．一括納付">
      <formula>NOT(ISERROR(SEARCH("①．一括納付",Q8)))</formula>
    </cfRule>
  </conditionalFormatting>
  <conditionalFormatting sqref="Q9:S9">
    <cfRule type="containsText" dxfId="13" priority="7" operator="containsText" text="②．分納(３回)">
      <formula>NOT(ISERROR(SEARCH("②．分納(３回)",Q9)))</formula>
    </cfRule>
  </conditionalFormatting>
  <conditionalFormatting sqref="T5:V5">
    <cfRule type="containsText" dxfId="12" priority="6" operator="containsText" text="①．該当する">
      <formula>NOT(ISERROR(SEARCH("①．該当する",T5)))</formula>
    </cfRule>
  </conditionalFormatting>
  <conditionalFormatting sqref="T6:V6">
    <cfRule type="containsText" dxfId="11" priority="5" operator="containsText" text="②．該当しない">
      <formula>NOT(ISERROR(SEARCH("②．該当しない",T6)))</formula>
    </cfRule>
  </conditionalFormatting>
  <conditionalFormatting sqref="W4:Z4">
    <cfRule type="containsText" dxfId="10" priority="4" operator="containsText" text="①．前年度と同額">
      <formula>NOT(ISERROR(SEARCH("①．前年度と同額",W4)))</formula>
    </cfRule>
  </conditionalFormatting>
  <conditionalFormatting sqref="W5:Z5">
    <cfRule type="containsText" dxfId="9" priority="3" operator="containsText" text="②．前年度と変わる">
      <formula>NOT(ISERROR(SEARCH("②．前年度と変わる",W5)))</formula>
    </cfRule>
  </conditionalFormatting>
  <conditionalFormatting sqref="W8:Z8">
    <cfRule type="containsText" dxfId="8" priority="2" operator="containsText" text="③．委託解除年月日">
      <formula>NOT(ISERROR(SEARCH("③．委託解除年月日",W8)))</formula>
    </cfRule>
  </conditionalFormatting>
  <conditionalFormatting sqref="U34:Z35">
    <cfRule type="cellIs" dxfId="7" priority="1" operator="equal">
      <formula>0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tabSelected="1" view="pageBreakPreview" zoomScaleNormal="160" zoomScaleSheetLayoutView="100" workbookViewId="0">
      <selection activeCell="N24" sqref="N24:O24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1"/>
    <col min="29" max="36" width="6.75" style="62"/>
    <col min="37" max="16384" width="6.75" style="61"/>
  </cols>
  <sheetData>
    <row r="1" spans="1:27" ht="3" customHeight="1"/>
    <row r="2" spans="1:27" ht="17.25" customHeight="1">
      <c r="B2" s="199" t="s">
        <v>42</v>
      </c>
      <c r="C2" s="199"/>
      <c r="D2" s="199"/>
      <c r="G2" s="54"/>
      <c r="H2" s="54"/>
      <c r="I2" s="200" t="s">
        <v>88</v>
      </c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W2" s="201"/>
      <c r="X2" s="201"/>
      <c r="Y2" s="201"/>
      <c r="Z2" s="201"/>
    </row>
    <row r="3" spans="1:27" ht="17.25" customHeight="1">
      <c r="B3" s="202" t="s">
        <v>26</v>
      </c>
      <c r="C3" s="138"/>
      <c r="D3" s="8" t="s">
        <v>11</v>
      </c>
      <c r="E3" s="203" t="s">
        <v>91</v>
      </c>
      <c r="F3" s="203"/>
      <c r="G3" s="203"/>
      <c r="H3" s="203"/>
      <c r="I3" s="203"/>
      <c r="J3" s="204"/>
      <c r="K3" s="205" t="s">
        <v>5</v>
      </c>
      <c r="L3" s="206"/>
      <c r="Q3" s="178" t="s">
        <v>48</v>
      </c>
      <c r="R3" s="179"/>
      <c r="S3" s="180"/>
      <c r="T3" s="178" t="s">
        <v>47</v>
      </c>
      <c r="U3" s="179"/>
      <c r="V3" s="180"/>
      <c r="W3" s="178" t="s">
        <v>46</v>
      </c>
      <c r="X3" s="179"/>
      <c r="Y3" s="179"/>
      <c r="Z3" s="180"/>
    </row>
    <row r="4" spans="1:27" ht="17.25" customHeight="1">
      <c r="B4" s="146"/>
      <c r="C4" s="147"/>
      <c r="D4" s="207" t="s">
        <v>90</v>
      </c>
      <c r="E4" s="207"/>
      <c r="F4" s="207"/>
      <c r="G4" s="207"/>
      <c r="H4" s="207"/>
      <c r="I4" s="207"/>
      <c r="J4" s="208"/>
      <c r="K4" s="184" t="s">
        <v>83</v>
      </c>
      <c r="L4" s="185"/>
      <c r="M4" s="186" t="s">
        <v>81</v>
      </c>
      <c r="N4" s="186"/>
      <c r="O4" s="37" t="s">
        <v>82</v>
      </c>
      <c r="P4" s="30" t="s">
        <v>6</v>
      </c>
      <c r="Q4" s="32"/>
      <c r="R4" s="187"/>
      <c r="S4" s="188"/>
      <c r="T4" s="32"/>
      <c r="U4" s="33"/>
      <c r="V4" s="3" t="s">
        <v>44</v>
      </c>
      <c r="W4" s="156" t="s">
        <v>32</v>
      </c>
      <c r="X4" s="157"/>
      <c r="Y4" s="157"/>
      <c r="Z4" s="158"/>
    </row>
    <row r="5" spans="1:27" ht="17.25" customHeight="1">
      <c r="B5" s="164"/>
      <c r="C5" s="165"/>
      <c r="D5" s="189"/>
      <c r="E5" s="189"/>
      <c r="F5" s="189"/>
      <c r="G5" s="189"/>
      <c r="H5" s="189"/>
      <c r="I5" s="189"/>
      <c r="J5" s="190"/>
      <c r="K5" s="191">
        <v>34305</v>
      </c>
      <c r="L5" s="192"/>
      <c r="M5" s="38">
        <v>938</v>
      </c>
      <c r="N5" s="57">
        <v>230</v>
      </c>
      <c r="O5" s="58">
        <v>2</v>
      </c>
      <c r="P5" s="10"/>
      <c r="Q5" s="193"/>
      <c r="R5" s="194"/>
      <c r="S5" s="195"/>
      <c r="T5" s="156" t="s">
        <v>38</v>
      </c>
      <c r="U5" s="157"/>
      <c r="V5" s="157"/>
      <c r="W5" s="156" t="s">
        <v>41</v>
      </c>
      <c r="X5" s="157"/>
      <c r="Y5" s="157"/>
      <c r="Z5" s="158"/>
    </row>
    <row r="6" spans="1:27" ht="17.25" customHeight="1">
      <c r="B6" s="162" t="s">
        <v>17</v>
      </c>
      <c r="C6" s="163"/>
      <c r="D6" s="166" t="s">
        <v>92</v>
      </c>
      <c r="E6" s="166"/>
      <c r="F6" s="166"/>
      <c r="G6" s="166"/>
      <c r="H6" s="166"/>
      <c r="I6" s="166"/>
      <c r="J6" s="167"/>
      <c r="K6" s="170" t="s">
        <v>7</v>
      </c>
      <c r="L6" s="171"/>
      <c r="M6" s="171"/>
      <c r="Q6" s="196"/>
      <c r="R6" s="197"/>
      <c r="S6" s="198"/>
      <c r="T6" s="159" t="s">
        <v>40</v>
      </c>
      <c r="U6" s="160"/>
      <c r="V6" s="160"/>
      <c r="W6" s="32" t="s">
        <v>30</v>
      </c>
      <c r="X6" s="172"/>
      <c r="Y6" s="173"/>
      <c r="Z6" s="174"/>
    </row>
    <row r="7" spans="1:27" ht="17.25" customHeight="1">
      <c r="B7" s="164"/>
      <c r="C7" s="165"/>
      <c r="D7" s="168"/>
      <c r="E7" s="168"/>
      <c r="F7" s="168"/>
      <c r="G7" s="168"/>
      <c r="H7" s="168"/>
      <c r="I7" s="168"/>
      <c r="J7" s="169"/>
      <c r="K7" s="175"/>
      <c r="L7" s="176"/>
      <c r="M7" s="176"/>
      <c r="N7" s="176"/>
      <c r="O7" s="177"/>
      <c r="Q7" s="178" t="s">
        <v>49</v>
      </c>
      <c r="R7" s="179"/>
      <c r="S7" s="180"/>
      <c r="T7" s="34"/>
      <c r="U7" s="34"/>
      <c r="V7" s="34"/>
      <c r="W7" s="32" t="s">
        <v>31</v>
      </c>
      <c r="X7" s="181"/>
      <c r="Y7" s="182"/>
      <c r="Z7" s="183"/>
    </row>
    <row r="8" spans="1:27" ht="17.25" customHeight="1">
      <c r="B8" s="146" t="s">
        <v>4</v>
      </c>
      <c r="C8" s="147"/>
      <c r="D8" s="150" t="s">
        <v>93</v>
      </c>
      <c r="E8" s="150"/>
      <c r="F8" s="150"/>
      <c r="G8" s="150"/>
      <c r="H8" s="150"/>
      <c r="I8" s="150"/>
      <c r="J8" s="151"/>
      <c r="K8" s="154" t="s">
        <v>84</v>
      </c>
      <c r="L8" s="155"/>
      <c r="M8" s="155"/>
      <c r="N8" s="155"/>
      <c r="O8" s="155"/>
      <c r="Q8" s="156" t="s">
        <v>35</v>
      </c>
      <c r="R8" s="157"/>
      <c r="S8" s="158"/>
      <c r="T8" s="1"/>
      <c r="U8" s="1"/>
      <c r="V8" s="1"/>
      <c r="W8" s="156" t="s">
        <v>34</v>
      </c>
      <c r="X8" s="157"/>
      <c r="Y8" s="157"/>
      <c r="Z8" s="158"/>
    </row>
    <row r="9" spans="1:27" ht="17.25" customHeight="1">
      <c r="B9" s="148"/>
      <c r="C9" s="149"/>
      <c r="D9" s="152"/>
      <c r="E9" s="152"/>
      <c r="F9" s="152"/>
      <c r="G9" s="152"/>
      <c r="H9" s="152"/>
      <c r="I9" s="152"/>
      <c r="J9" s="153"/>
      <c r="K9" s="39"/>
      <c r="O9" s="40"/>
      <c r="Q9" s="159" t="s">
        <v>37</v>
      </c>
      <c r="R9" s="160"/>
      <c r="S9" s="161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138" t="s">
        <v>63</v>
      </c>
      <c r="D10" s="138"/>
      <c r="E10" s="139" t="s">
        <v>43</v>
      </c>
      <c r="F10" s="139"/>
      <c r="G10" s="139"/>
      <c r="H10" s="139"/>
      <c r="I10" s="139"/>
      <c r="J10" s="139"/>
      <c r="K10" s="140" t="s">
        <v>85</v>
      </c>
      <c r="L10" s="140"/>
      <c r="M10" s="140"/>
      <c r="N10" s="140"/>
      <c r="O10" s="140"/>
      <c r="R10" s="60"/>
      <c r="S10" s="60"/>
      <c r="T10" s="60"/>
      <c r="Z10" s="7"/>
    </row>
    <row r="11" spans="1:27" ht="17.25" customHeight="1">
      <c r="A11" s="13"/>
      <c r="B11" s="141" t="s">
        <v>13</v>
      </c>
      <c r="C11" s="142"/>
      <c r="D11" s="143" t="s">
        <v>86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5"/>
      <c r="P11" s="13"/>
      <c r="Q11" s="143" t="s">
        <v>87</v>
      </c>
      <c r="R11" s="144"/>
      <c r="S11" s="144"/>
      <c r="T11" s="144"/>
      <c r="U11" s="144"/>
      <c r="V11" s="144"/>
      <c r="W11" s="144"/>
      <c r="X11" s="144"/>
      <c r="Y11" s="145"/>
      <c r="Z11" s="13"/>
      <c r="AA11" s="13"/>
    </row>
    <row r="12" spans="1:27" ht="17.25" customHeight="1">
      <c r="A12" s="13"/>
      <c r="B12" s="23"/>
      <c r="C12" s="15"/>
      <c r="D12" s="124" t="s">
        <v>65</v>
      </c>
      <c r="E12" s="125"/>
      <c r="F12" s="125"/>
      <c r="G12" s="126" t="s">
        <v>66</v>
      </c>
      <c r="H12" s="127"/>
      <c r="I12" s="128"/>
      <c r="J12" s="129" t="s">
        <v>64</v>
      </c>
      <c r="K12" s="125"/>
      <c r="L12" s="130"/>
      <c r="M12" s="131" t="s">
        <v>72</v>
      </c>
      <c r="N12" s="131"/>
      <c r="O12" s="132"/>
      <c r="P12" s="13"/>
      <c r="Q12" s="133" t="s">
        <v>77</v>
      </c>
      <c r="R12" s="134"/>
      <c r="S12" s="134"/>
      <c r="T12" s="135" t="s">
        <v>76</v>
      </c>
      <c r="U12" s="136"/>
      <c r="V12" s="137"/>
      <c r="W12" s="112" t="s">
        <v>75</v>
      </c>
      <c r="X12" s="112"/>
      <c r="Y12" s="113"/>
      <c r="Z12" s="13"/>
      <c r="AA12" s="13"/>
    </row>
    <row r="13" spans="1:27" ht="17.25" customHeight="1" thickBot="1">
      <c r="A13" s="13"/>
      <c r="B13" s="23"/>
      <c r="C13" s="15"/>
      <c r="D13" s="77"/>
      <c r="E13" s="90"/>
      <c r="F13" s="90"/>
      <c r="G13" s="114" t="s">
        <v>80</v>
      </c>
      <c r="H13" s="115"/>
      <c r="I13" s="116"/>
      <c r="J13" s="117" t="s">
        <v>3</v>
      </c>
      <c r="K13" s="118"/>
      <c r="L13" s="119"/>
      <c r="M13" s="119" t="s">
        <v>21</v>
      </c>
      <c r="N13" s="120"/>
      <c r="O13" s="121"/>
      <c r="P13" s="21"/>
      <c r="Q13" s="122" t="s">
        <v>74</v>
      </c>
      <c r="R13" s="115"/>
      <c r="S13" s="115"/>
      <c r="T13" s="114" t="s">
        <v>22</v>
      </c>
      <c r="U13" s="115"/>
      <c r="V13" s="116"/>
      <c r="W13" s="118" t="s">
        <v>10</v>
      </c>
      <c r="X13" s="118"/>
      <c r="Y13" s="123"/>
      <c r="Z13" s="13"/>
      <c r="AA13" s="13"/>
    </row>
    <row r="14" spans="1:27" ht="17.25" customHeight="1">
      <c r="A14" s="13"/>
      <c r="B14" s="105" t="s">
        <v>12</v>
      </c>
      <c r="C14" s="81"/>
      <c r="D14" s="46" t="s">
        <v>0</v>
      </c>
      <c r="E14" s="106" t="s">
        <v>14</v>
      </c>
      <c r="F14" s="107"/>
      <c r="G14" s="47" t="s">
        <v>0</v>
      </c>
      <c r="H14" s="108" t="s">
        <v>18</v>
      </c>
      <c r="I14" s="109"/>
      <c r="J14" s="48" t="s">
        <v>0</v>
      </c>
      <c r="K14" s="108" t="s">
        <v>14</v>
      </c>
      <c r="L14" s="110"/>
      <c r="M14" s="49" t="s">
        <v>0</v>
      </c>
      <c r="N14" s="108" t="s">
        <v>14</v>
      </c>
      <c r="O14" s="111"/>
      <c r="P14" s="13"/>
      <c r="Q14" s="52" t="s">
        <v>0</v>
      </c>
      <c r="R14" s="108" t="s">
        <v>18</v>
      </c>
      <c r="S14" s="109"/>
      <c r="T14" s="48" t="s">
        <v>0</v>
      </c>
      <c r="U14" s="108" t="s">
        <v>14</v>
      </c>
      <c r="V14" s="110"/>
      <c r="W14" s="49" t="s">
        <v>0</v>
      </c>
      <c r="X14" s="108" t="s">
        <v>14</v>
      </c>
      <c r="Y14" s="111"/>
      <c r="Z14" s="13"/>
      <c r="AA14" s="13"/>
    </row>
    <row r="15" spans="1:27" ht="17.25" customHeight="1">
      <c r="A15" s="13"/>
      <c r="B15" s="22"/>
      <c r="C15" s="16" t="s">
        <v>51</v>
      </c>
      <c r="D15" s="50">
        <v>5</v>
      </c>
      <c r="E15" s="96">
        <v>600000</v>
      </c>
      <c r="F15" s="97"/>
      <c r="G15" s="17">
        <v>1</v>
      </c>
      <c r="H15" s="96">
        <v>400000</v>
      </c>
      <c r="I15" s="97"/>
      <c r="J15" s="18">
        <v>2</v>
      </c>
      <c r="K15" s="96">
        <v>110000</v>
      </c>
      <c r="L15" s="97"/>
      <c r="M15" s="19">
        <f t="shared" ref="M15:M29" si="0">+D15+G15+J15</f>
        <v>8</v>
      </c>
      <c r="N15" s="93">
        <f t="shared" ref="N15:N29" si="1">+E15+H15+K15</f>
        <v>1110000</v>
      </c>
      <c r="O15" s="94"/>
      <c r="P15" s="13"/>
      <c r="Q15" s="53">
        <v>1</v>
      </c>
      <c r="R15" s="96">
        <v>600000</v>
      </c>
      <c r="S15" s="97"/>
      <c r="T15" s="18">
        <v>1</v>
      </c>
      <c r="U15" s="96">
        <v>400000</v>
      </c>
      <c r="V15" s="97"/>
      <c r="W15" s="19">
        <f>Q15+T15</f>
        <v>2</v>
      </c>
      <c r="X15" s="93">
        <f t="shared" ref="X15:X29" si="2">+O15+R15+U15</f>
        <v>1000000</v>
      </c>
      <c r="Y15" s="94"/>
      <c r="Z15" s="13"/>
      <c r="AA15" s="13"/>
    </row>
    <row r="16" spans="1:27" ht="17.25" customHeight="1">
      <c r="A16" s="13"/>
      <c r="B16" s="22"/>
      <c r="C16" s="16" t="s">
        <v>52</v>
      </c>
      <c r="D16" s="50">
        <v>5</v>
      </c>
      <c r="E16" s="96">
        <v>620000</v>
      </c>
      <c r="F16" s="97"/>
      <c r="G16" s="17">
        <v>1</v>
      </c>
      <c r="H16" s="98">
        <v>400000</v>
      </c>
      <c r="I16" s="99"/>
      <c r="J16" s="17">
        <v>1</v>
      </c>
      <c r="K16" s="96">
        <v>50000</v>
      </c>
      <c r="L16" s="97"/>
      <c r="M16" s="19">
        <f t="shared" si="0"/>
        <v>7</v>
      </c>
      <c r="N16" s="93">
        <f t="shared" si="1"/>
        <v>1070000</v>
      </c>
      <c r="O16" s="94"/>
      <c r="P16" s="13"/>
      <c r="Q16" s="53">
        <v>1</v>
      </c>
      <c r="R16" s="96">
        <v>620000</v>
      </c>
      <c r="S16" s="97"/>
      <c r="T16" s="17">
        <v>1</v>
      </c>
      <c r="U16" s="98">
        <v>400000</v>
      </c>
      <c r="V16" s="99"/>
      <c r="W16" s="19">
        <f>Q16+T16</f>
        <v>2</v>
      </c>
      <c r="X16" s="93">
        <f t="shared" si="2"/>
        <v>1020000</v>
      </c>
      <c r="Y16" s="94"/>
      <c r="Z16" s="13"/>
      <c r="AA16" s="13"/>
    </row>
    <row r="17" spans="1:27" ht="17.25" customHeight="1">
      <c r="A17" s="13"/>
      <c r="B17" s="22"/>
      <c r="C17" s="16" t="s">
        <v>53</v>
      </c>
      <c r="D17" s="50">
        <v>5</v>
      </c>
      <c r="E17" s="96">
        <v>620000</v>
      </c>
      <c r="F17" s="97"/>
      <c r="G17" s="17">
        <v>1</v>
      </c>
      <c r="H17" s="96">
        <v>400000</v>
      </c>
      <c r="I17" s="97"/>
      <c r="J17" s="17">
        <v>3</v>
      </c>
      <c r="K17" s="96">
        <v>140000</v>
      </c>
      <c r="L17" s="97"/>
      <c r="M17" s="19">
        <f t="shared" si="0"/>
        <v>9</v>
      </c>
      <c r="N17" s="93">
        <f t="shared" si="1"/>
        <v>1160000</v>
      </c>
      <c r="O17" s="94"/>
      <c r="P17" s="13"/>
      <c r="Q17" s="53">
        <v>1</v>
      </c>
      <c r="R17" s="96">
        <v>620000</v>
      </c>
      <c r="S17" s="97"/>
      <c r="T17" s="17">
        <v>1</v>
      </c>
      <c r="U17" s="96">
        <v>400000</v>
      </c>
      <c r="V17" s="97"/>
      <c r="W17" s="19">
        <f t="shared" ref="W17:W28" si="3">Q17+T17</f>
        <v>2</v>
      </c>
      <c r="X17" s="93">
        <f t="shared" si="2"/>
        <v>1020000</v>
      </c>
      <c r="Y17" s="94"/>
      <c r="Z17" s="103" t="s">
        <v>79</v>
      </c>
      <c r="AA17" s="13"/>
    </row>
    <row r="18" spans="1:27" ht="17.25" customHeight="1">
      <c r="A18" s="13"/>
      <c r="B18" s="22"/>
      <c r="C18" s="16" t="s">
        <v>54</v>
      </c>
      <c r="D18" s="50">
        <v>5</v>
      </c>
      <c r="E18" s="96">
        <v>700000</v>
      </c>
      <c r="F18" s="97"/>
      <c r="G18" s="17">
        <v>1</v>
      </c>
      <c r="H18" s="98">
        <v>400000</v>
      </c>
      <c r="I18" s="99"/>
      <c r="J18" s="17">
        <v>2</v>
      </c>
      <c r="K18" s="96">
        <v>100000</v>
      </c>
      <c r="L18" s="97"/>
      <c r="M18" s="19">
        <f t="shared" si="0"/>
        <v>8</v>
      </c>
      <c r="N18" s="93">
        <f t="shared" si="1"/>
        <v>1200000</v>
      </c>
      <c r="O18" s="94"/>
      <c r="P18" s="13"/>
      <c r="Q18" s="53">
        <v>1</v>
      </c>
      <c r="R18" s="96">
        <v>700000</v>
      </c>
      <c r="S18" s="97"/>
      <c r="T18" s="17">
        <v>1</v>
      </c>
      <c r="U18" s="98">
        <v>400000</v>
      </c>
      <c r="V18" s="99"/>
      <c r="W18" s="19">
        <f t="shared" si="3"/>
        <v>2</v>
      </c>
      <c r="X18" s="93">
        <f t="shared" si="2"/>
        <v>1100000</v>
      </c>
      <c r="Y18" s="94"/>
      <c r="Z18" s="103"/>
      <c r="AA18" s="13"/>
    </row>
    <row r="19" spans="1:27" ht="17.25" customHeight="1">
      <c r="A19" s="13"/>
      <c r="B19" s="22"/>
      <c r="C19" s="16" t="s">
        <v>55</v>
      </c>
      <c r="D19" s="50">
        <v>5</v>
      </c>
      <c r="E19" s="96">
        <v>600000</v>
      </c>
      <c r="F19" s="97"/>
      <c r="G19" s="17">
        <v>1</v>
      </c>
      <c r="H19" s="96">
        <v>400000</v>
      </c>
      <c r="I19" s="97"/>
      <c r="J19" s="17">
        <v>4</v>
      </c>
      <c r="K19" s="96">
        <v>200000</v>
      </c>
      <c r="L19" s="97"/>
      <c r="M19" s="19">
        <f t="shared" si="0"/>
        <v>10</v>
      </c>
      <c r="N19" s="93">
        <f t="shared" si="1"/>
        <v>1200000</v>
      </c>
      <c r="O19" s="94"/>
      <c r="P19" s="13"/>
      <c r="Q19" s="53">
        <v>1</v>
      </c>
      <c r="R19" s="96">
        <v>600000</v>
      </c>
      <c r="S19" s="97"/>
      <c r="T19" s="17">
        <v>1</v>
      </c>
      <c r="U19" s="96">
        <v>400000</v>
      </c>
      <c r="V19" s="97"/>
      <c r="W19" s="19">
        <f t="shared" si="3"/>
        <v>2</v>
      </c>
      <c r="X19" s="93">
        <f t="shared" si="2"/>
        <v>1000000</v>
      </c>
      <c r="Y19" s="94"/>
      <c r="Z19" s="104"/>
      <c r="AA19" s="13"/>
    </row>
    <row r="20" spans="1:27" ht="17.25" customHeight="1">
      <c r="A20" s="13"/>
      <c r="B20" s="22"/>
      <c r="C20" s="16" t="s">
        <v>56</v>
      </c>
      <c r="D20" s="50">
        <v>5</v>
      </c>
      <c r="E20" s="96">
        <v>650000</v>
      </c>
      <c r="F20" s="97"/>
      <c r="G20" s="17">
        <v>1</v>
      </c>
      <c r="H20" s="98">
        <v>400000</v>
      </c>
      <c r="I20" s="99"/>
      <c r="J20" s="17">
        <v>3</v>
      </c>
      <c r="K20" s="96">
        <v>150000</v>
      </c>
      <c r="L20" s="97"/>
      <c r="M20" s="19">
        <f t="shared" si="0"/>
        <v>9</v>
      </c>
      <c r="N20" s="93">
        <f t="shared" si="1"/>
        <v>1200000</v>
      </c>
      <c r="O20" s="94"/>
      <c r="P20" s="13"/>
      <c r="Q20" s="53">
        <v>1</v>
      </c>
      <c r="R20" s="96">
        <v>650000</v>
      </c>
      <c r="S20" s="97"/>
      <c r="T20" s="17">
        <v>1</v>
      </c>
      <c r="U20" s="98">
        <v>400000</v>
      </c>
      <c r="V20" s="99"/>
      <c r="W20" s="19">
        <f t="shared" si="3"/>
        <v>2</v>
      </c>
      <c r="X20" s="93">
        <f t="shared" si="2"/>
        <v>1050000</v>
      </c>
      <c r="Y20" s="94"/>
      <c r="Z20" s="100" t="s">
        <v>45</v>
      </c>
      <c r="AA20" s="13"/>
    </row>
    <row r="21" spans="1:27" ht="17.25" customHeight="1">
      <c r="A21" s="13"/>
      <c r="B21" s="22"/>
      <c r="C21" s="16" t="s">
        <v>57</v>
      </c>
      <c r="D21" s="50">
        <v>5</v>
      </c>
      <c r="E21" s="96">
        <v>630000</v>
      </c>
      <c r="F21" s="97"/>
      <c r="G21" s="17">
        <v>1</v>
      </c>
      <c r="H21" s="96">
        <v>400000</v>
      </c>
      <c r="I21" s="97"/>
      <c r="J21" s="17">
        <v>3</v>
      </c>
      <c r="K21" s="96">
        <v>130000</v>
      </c>
      <c r="L21" s="97"/>
      <c r="M21" s="19">
        <f t="shared" si="0"/>
        <v>9</v>
      </c>
      <c r="N21" s="93">
        <f t="shared" si="1"/>
        <v>1160000</v>
      </c>
      <c r="O21" s="94"/>
      <c r="P21" s="13"/>
      <c r="Q21" s="53">
        <v>1</v>
      </c>
      <c r="R21" s="96">
        <v>630000</v>
      </c>
      <c r="S21" s="97"/>
      <c r="T21" s="17">
        <v>1</v>
      </c>
      <c r="U21" s="96">
        <v>400000</v>
      </c>
      <c r="V21" s="97"/>
      <c r="W21" s="19">
        <f t="shared" si="3"/>
        <v>2</v>
      </c>
      <c r="X21" s="93">
        <f t="shared" si="2"/>
        <v>1030000</v>
      </c>
      <c r="Y21" s="94"/>
      <c r="Z21" s="101"/>
      <c r="AA21" s="13"/>
    </row>
    <row r="22" spans="1:27" ht="17.25" customHeight="1">
      <c r="A22" s="13"/>
      <c r="B22" s="22"/>
      <c r="C22" s="16" t="s">
        <v>58</v>
      </c>
      <c r="D22" s="50">
        <v>5</v>
      </c>
      <c r="E22" s="96">
        <v>650000</v>
      </c>
      <c r="F22" s="97"/>
      <c r="G22" s="17">
        <v>1</v>
      </c>
      <c r="H22" s="98">
        <v>400000</v>
      </c>
      <c r="I22" s="99"/>
      <c r="J22" s="17">
        <v>2</v>
      </c>
      <c r="K22" s="96">
        <v>80000</v>
      </c>
      <c r="L22" s="97"/>
      <c r="M22" s="19">
        <f t="shared" si="0"/>
        <v>8</v>
      </c>
      <c r="N22" s="93">
        <f t="shared" si="1"/>
        <v>1130000</v>
      </c>
      <c r="O22" s="94"/>
      <c r="P22" s="13"/>
      <c r="Q22" s="53">
        <v>1</v>
      </c>
      <c r="R22" s="96">
        <v>650000</v>
      </c>
      <c r="S22" s="97"/>
      <c r="T22" s="17">
        <v>1</v>
      </c>
      <c r="U22" s="98">
        <v>400000</v>
      </c>
      <c r="V22" s="99"/>
      <c r="W22" s="19">
        <f t="shared" si="3"/>
        <v>2</v>
      </c>
      <c r="X22" s="93">
        <f t="shared" si="2"/>
        <v>1050000</v>
      </c>
      <c r="Y22" s="94"/>
      <c r="Z22" s="101"/>
      <c r="AA22" s="13"/>
    </row>
    <row r="23" spans="1:27" ht="17.25" customHeight="1">
      <c r="A23" s="13"/>
      <c r="B23" s="22"/>
      <c r="C23" s="16" t="s">
        <v>59</v>
      </c>
      <c r="D23" s="50">
        <v>5</v>
      </c>
      <c r="E23" s="96">
        <v>630000</v>
      </c>
      <c r="F23" s="97"/>
      <c r="G23" s="17">
        <v>1</v>
      </c>
      <c r="H23" s="96">
        <v>400000</v>
      </c>
      <c r="I23" s="97"/>
      <c r="J23" s="17">
        <v>1</v>
      </c>
      <c r="K23" s="96">
        <v>70000</v>
      </c>
      <c r="L23" s="97"/>
      <c r="M23" s="19">
        <f t="shared" si="0"/>
        <v>7</v>
      </c>
      <c r="N23" s="93">
        <f t="shared" si="1"/>
        <v>1100000</v>
      </c>
      <c r="O23" s="94"/>
      <c r="P23" s="13"/>
      <c r="Q23" s="53">
        <v>1</v>
      </c>
      <c r="R23" s="96">
        <v>630000</v>
      </c>
      <c r="S23" s="97"/>
      <c r="T23" s="17">
        <v>1</v>
      </c>
      <c r="U23" s="96">
        <v>400000</v>
      </c>
      <c r="V23" s="97"/>
      <c r="W23" s="19">
        <f t="shared" si="3"/>
        <v>2</v>
      </c>
      <c r="X23" s="93">
        <f t="shared" si="2"/>
        <v>1030000</v>
      </c>
      <c r="Y23" s="94"/>
      <c r="Z23" s="101"/>
      <c r="AA23" s="13"/>
    </row>
    <row r="24" spans="1:27" ht="17.25" customHeight="1">
      <c r="A24" s="13"/>
      <c r="B24" s="22"/>
      <c r="C24" s="16" t="s">
        <v>60</v>
      </c>
      <c r="D24" s="50">
        <v>5</v>
      </c>
      <c r="E24" s="96">
        <v>600000</v>
      </c>
      <c r="F24" s="97"/>
      <c r="G24" s="17">
        <v>1</v>
      </c>
      <c r="H24" s="98">
        <v>400000</v>
      </c>
      <c r="I24" s="99"/>
      <c r="J24" s="17">
        <v>2</v>
      </c>
      <c r="K24" s="96">
        <v>130000</v>
      </c>
      <c r="L24" s="97"/>
      <c r="M24" s="19">
        <f t="shared" si="0"/>
        <v>8</v>
      </c>
      <c r="N24" s="93">
        <f t="shared" si="1"/>
        <v>1130000</v>
      </c>
      <c r="O24" s="94"/>
      <c r="P24" s="13"/>
      <c r="Q24" s="53">
        <v>1</v>
      </c>
      <c r="R24" s="96">
        <v>600000</v>
      </c>
      <c r="S24" s="97"/>
      <c r="T24" s="17">
        <v>1</v>
      </c>
      <c r="U24" s="98">
        <v>400000</v>
      </c>
      <c r="V24" s="99"/>
      <c r="W24" s="19">
        <f t="shared" si="3"/>
        <v>2</v>
      </c>
      <c r="X24" s="93">
        <f t="shared" si="2"/>
        <v>1000000</v>
      </c>
      <c r="Y24" s="94"/>
      <c r="Z24" s="101"/>
      <c r="AA24" s="13"/>
    </row>
    <row r="25" spans="1:27" ht="17.25" customHeight="1">
      <c r="A25" s="13"/>
      <c r="B25" s="22"/>
      <c r="C25" s="16" t="s">
        <v>61</v>
      </c>
      <c r="D25" s="50">
        <v>5</v>
      </c>
      <c r="E25" s="96">
        <v>620000</v>
      </c>
      <c r="F25" s="97"/>
      <c r="G25" s="17">
        <v>1</v>
      </c>
      <c r="H25" s="96">
        <v>400000</v>
      </c>
      <c r="I25" s="97"/>
      <c r="J25" s="17">
        <v>2</v>
      </c>
      <c r="K25" s="96">
        <v>110000</v>
      </c>
      <c r="L25" s="97"/>
      <c r="M25" s="19">
        <f t="shared" si="0"/>
        <v>8</v>
      </c>
      <c r="N25" s="93">
        <f t="shared" si="1"/>
        <v>1130000</v>
      </c>
      <c r="O25" s="94"/>
      <c r="P25" s="13"/>
      <c r="Q25" s="53">
        <v>1</v>
      </c>
      <c r="R25" s="96">
        <v>620000</v>
      </c>
      <c r="S25" s="97"/>
      <c r="T25" s="17">
        <v>1</v>
      </c>
      <c r="U25" s="96">
        <v>400000</v>
      </c>
      <c r="V25" s="97"/>
      <c r="W25" s="19">
        <f t="shared" si="3"/>
        <v>2</v>
      </c>
      <c r="X25" s="93">
        <f t="shared" si="2"/>
        <v>1020000</v>
      </c>
      <c r="Y25" s="94"/>
      <c r="Z25" s="101"/>
      <c r="AA25" s="13"/>
    </row>
    <row r="26" spans="1:27" ht="17.25" customHeight="1">
      <c r="A26" s="13"/>
      <c r="B26" s="22"/>
      <c r="C26" s="16" t="s">
        <v>62</v>
      </c>
      <c r="D26" s="50">
        <v>5</v>
      </c>
      <c r="E26" s="96">
        <v>650000</v>
      </c>
      <c r="F26" s="97"/>
      <c r="G26" s="17">
        <v>1</v>
      </c>
      <c r="H26" s="98">
        <v>400000</v>
      </c>
      <c r="I26" s="99"/>
      <c r="J26" s="17">
        <v>1</v>
      </c>
      <c r="K26" s="96">
        <v>80000</v>
      </c>
      <c r="L26" s="97"/>
      <c r="M26" s="19">
        <f t="shared" si="0"/>
        <v>7</v>
      </c>
      <c r="N26" s="93">
        <f t="shared" si="1"/>
        <v>1130000</v>
      </c>
      <c r="O26" s="94"/>
      <c r="P26" s="13"/>
      <c r="Q26" s="53">
        <v>1</v>
      </c>
      <c r="R26" s="96">
        <v>650000</v>
      </c>
      <c r="S26" s="97"/>
      <c r="T26" s="17">
        <v>1</v>
      </c>
      <c r="U26" s="98">
        <v>400000</v>
      </c>
      <c r="V26" s="99"/>
      <c r="W26" s="19">
        <f t="shared" si="3"/>
        <v>2</v>
      </c>
      <c r="X26" s="93">
        <f t="shared" si="2"/>
        <v>1050000</v>
      </c>
      <c r="Y26" s="94"/>
      <c r="Z26" s="102"/>
      <c r="AA26" s="13"/>
    </row>
    <row r="27" spans="1:27" ht="17.25" customHeight="1">
      <c r="A27" s="13"/>
      <c r="B27" s="22" t="s">
        <v>78</v>
      </c>
      <c r="C27" s="41">
        <v>7</v>
      </c>
      <c r="D27" s="50">
        <v>5</v>
      </c>
      <c r="E27" s="96">
        <v>1000000</v>
      </c>
      <c r="F27" s="97"/>
      <c r="G27" s="17">
        <v>1</v>
      </c>
      <c r="H27" s="96">
        <v>600000</v>
      </c>
      <c r="I27" s="97"/>
      <c r="J27" s="17"/>
      <c r="K27" s="96"/>
      <c r="L27" s="97"/>
      <c r="M27" s="19">
        <f t="shared" si="0"/>
        <v>6</v>
      </c>
      <c r="N27" s="93">
        <f t="shared" si="1"/>
        <v>1600000</v>
      </c>
      <c r="O27" s="94"/>
      <c r="P27" s="13"/>
      <c r="Q27" s="53">
        <v>1</v>
      </c>
      <c r="R27" s="96">
        <v>1000000</v>
      </c>
      <c r="S27" s="97"/>
      <c r="T27" s="17">
        <v>1</v>
      </c>
      <c r="U27" s="96">
        <v>600000</v>
      </c>
      <c r="V27" s="97"/>
      <c r="W27" s="19">
        <f t="shared" si="3"/>
        <v>2</v>
      </c>
      <c r="X27" s="93">
        <f t="shared" si="2"/>
        <v>1600000</v>
      </c>
      <c r="Y27" s="94"/>
      <c r="Z27" s="13"/>
      <c r="AA27" s="13"/>
    </row>
    <row r="28" spans="1:27" ht="17.25" customHeight="1">
      <c r="A28" s="13"/>
      <c r="B28" s="22" t="s">
        <v>78</v>
      </c>
      <c r="C28" s="42">
        <v>12</v>
      </c>
      <c r="D28" s="50">
        <v>5</v>
      </c>
      <c r="E28" s="96">
        <v>1000000</v>
      </c>
      <c r="F28" s="97"/>
      <c r="G28" s="17">
        <v>1</v>
      </c>
      <c r="H28" s="98">
        <v>600000</v>
      </c>
      <c r="I28" s="99"/>
      <c r="J28" s="17"/>
      <c r="K28" s="96"/>
      <c r="L28" s="97"/>
      <c r="M28" s="19">
        <f t="shared" si="0"/>
        <v>6</v>
      </c>
      <c r="N28" s="93">
        <f t="shared" si="1"/>
        <v>1600000</v>
      </c>
      <c r="O28" s="94"/>
      <c r="P28" s="13"/>
      <c r="Q28" s="53">
        <v>1</v>
      </c>
      <c r="R28" s="96">
        <v>1000000</v>
      </c>
      <c r="S28" s="97"/>
      <c r="T28" s="17">
        <v>1</v>
      </c>
      <c r="U28" s="98">
        <v>600000</v>
      </c>
      <c r="V28" s="99"/>
      <c r="W28" s="19">
        <f t="shared" si="3"/>
        <v>2</v>
      </c>
      <c r="X28" s="93">
        <f t="shared" si="2"/>
        <v>1600000</v>
      </c>
      <c r="Y28" s="94"/>
      <c r="Z28" s="13"/>
      <c r="AA28" s="13"/>
    </row>
    <row r="29" spans="1:27" ht="17.25" customHeight="1">
      <c r="A29" s="13"/>
      <c r="B29" s="22" t="s">
        <v>78</v>
      </c>
      <c r="C29" s="43"/>
      <c r="D29" s="50"/>
      <c r="E29" s="95"/>
      <c r="F29" s="95"/>
      <c r="G29" s="17"/>
      <c r="H29" s="95"/>
      <c r="I29" s="95"/>
      <c r="J29" s="18"/>
      <c r="K29" s="95"/>
      <c r="L29" s="95"/>
      <c r="M29" s="19">
        <f t="shared" si="0"/>
        <v>0</v>
      </c>
      <c r="N29" s="93">
        <f t="shared" si="1"/>
        <v>0</v>
      </c>
      <c r="O29" s="94"/>
      <c r="P29" s="13"/>
      <c r="Q29" s="53"/>
      <c r="R29" s="95"/>
      <c r="S29" s="95"/>
      <c r="T29" s="17"/>
      <c r="U29" s="95"/>
      <c r="V29" s="95"/>
      <c r="W29" s="19">
        <f>+N29+Q29+T29</f>
        <v>0</v>
      </c>
      <c r="X29" s="93">
        <f t="shared" si="2"/>
        <v>0</v>
      </c>
      <c r="Y29" s="94"/>
      <c r="Z29" s="13"/>
      <c r="AA29" s="13"/>
    </row>
    <row r="30" spans="1:27" ht="17.25" customHeight="1">
      <c r="A30" s="13"/>
      <c r="B30" s="77" t="s">
        <v>8</v>
      </c>
      <c r="C30" s="90"/>
      <c r="D30" s="86"/>
      <c r="E30" s="82">
        <f>SUM(E15:F29)</f>
        <v>9570000</v>
      </c>
      <c r="F30" s="83"/>
      <c r="G30" s="88"/>
      <c r="H30" s="82">
        <f>SUM(H15:I29)</f>
        <v>6000000</v>
      </c>
      <c r="I30" s="83"/>
      <c r="J30" s="88"/>
      <c r="K30" s="82">
        <f>SUM(K15:L29)</f>
        <v>1350000</v>
      </c>
      <c r="L30" s="83"/>
      <c r="M30" s="12" t="s">
        <v>73</v>
      </c>
      <c r="N30" s="70">
        <f>SUM(N15:O29)</f>
        <v>16920000</v>
      </c>
      <c r="O30" s="71"/>
      <c r="P30" s="13"/>
      <c r="Q30" s="86"/>
      <c r="R30" s="82">
        <f>SUM(R15:S29)</f>
        <v>9570000</v>
      </c>
      <c r="S30" s="83"/>
      <c r="T30" s="88"/>
      <c r="U30" s="82">
        <f>SUM(U15:V29)</f>
        <v>6000000</v>
      </c>
      <c r="V30" s="83"/>
      <c r="W30" s="12" t="s">
        <v>73</v>
      </c>
      <c r="X30" s="70">
        <f>SUM(X15:Y29)</f>
        <v>15570000</v>
      </c>
      <c r="Y30" s="71"/>
      <c r="Z30" s="13"/>
      <c r="AA30" s="13"/>
    </row>
    <row r="31" spans="1:27" ht="17.25" customHeight="1" thickBot="1">
      <c r="A31" s="13"/>
      <c r="B31" s="91"/>
      <c r="C31" s="92"/>
      <c r="D31" s="87"/>
      <c r="E31" s="84"/>
      <c r="F31" s="85"/>
      <c r="G31" s="89"/>
      <c r="H31" s="84"/>
      <c r="I31" s="85"/>
      <c r="J31" s="89"/>
      <c r="K31" s="84"/>
      <c r="L31" s="85"/>
      <c r="M31" s="51">
        <f>ROUNDUP(SUM(M15:M26)/12,0)</f>
        <v>9</v>
      </c>
      <c r="N31" s="72">
        <f>ROUNDDOWN(N30,-3)/1000</f>
        <v>16920</v>
      </c>
      <c r="O31" s="73"/>
      <c r="P31" s="13"/>
      <c r="Q31" s="87"/>
      <c r="R31" s="84"/>
      <c r="S31" s="85"/>
      <c r="T31" s="89"/>
      <c r="U31" s="84"/>
      <c r="V31" s="85"/>
      <c r="W31" s="51">
        <f>ROUNDUP(SUM(W15:W26)/12,0)</f>
        <v>2</v>
      </c>
      <c r="X31" s="72">
        <f>ROUNDDOWN(X30,-3)/1000</f>
        <v>15570</v>
      </c>
      <c r="Y31" s="73"/>
      <c r="Z31" s="13"/>
      <c r="AA31" s="13"/>
    </row>
    <row r="32" spans="1:27" ht="17.25" customHeight="1" thickBot="1">
      <c r="A32" s="13"/>
      <c r="B32" s="30" t="s">
        <v>19</v>
      </c>
      <c r="C32" s="74" t="s">
        <v>2</v>
      </c>
      <c r="D32" s="75"/>
      <c r="E32" s="76"/>
      <c r="F32" s="44" t="s">
        <v>68</v>
      </c>
      <c r="G32" s="20" t="s">
        <v>67</v>
      </c>
      <c r="H32" s="77" t="s">
        <v>50</v>
      </c>
      <c r="I32" s="78"/>
      <c r="J32" s="45" t="s">
        <v>1</v>
      </c>
      <c r="K32" s="79" t="s">
        <v>2</v>
      </c>
      <c r="L32" s="75"/>
      <c r="M32" s="76"/>
      <c r="N32" s="44" t="s">
        <v>68</v>
      </c>
      <c r="O32" s="20" t="s">
        <v>67</v>
      </c>
      <c r="P32" s="80" t="s">
        <v>50</v>
      </c>
      <c r="Q32" s="78"/>
      <c r="R32" s="23"/>
      <c r="S32" s="81" t="s">
        <v>9</v>
      </c>
      <c r="T32" s="81"/>
      <c r="U32" s="81"/>
      <c r="V32" s="81"/>
      <c r="W32" s="81"/>
      <c r="X32" s="81"/>
      <c r="Y32" s="81"/>
      <c r="Z32" s="81"/>
      <c r="AA32" s="13"/>
    </row>
    <row r="33" spans="1:27" ht="17.25" customHeight="1">
      <c r="A33" s="13"/>
      <c r="B33" s="24" t="s">
        <v>20</v>
      </c>
      <c r="C33" s="65"/>
      <c r="D33" s="66"/>
      <c r="E33" s="67"/>
      <c r="F33" s="11"/>
      <c r="G33" s="55"/>
      <c r="H33" s="25"/>
      <c r="I33" s="26" t="s">
        <v>69</v>
      </c>
      <c r="J33" s="6" t="s">
        <v>27</v>
      </c>
      <c r="K33" s="65"/>
      <c r="L33" s="66"/>
      <c r="M33" s="67"/>
      <c r="N33" s="11"/>
      <c r="O33" s="55"/>
      <c r="P33" s="25"/>
      <c r="Q33" s="26" t="s">
        <v>69</v>
      </c>
      <c r="R33" s="23"/>
      <c r="S33" s="13"/>
      <c r="T33" s="14" t="s">
        <v>23</v>
      </c>
      <c r="U33" s="59">
        <v>6</v>
      </c>
      <c r="V33" s="59">
        <v>5</v>
      </c>
      <c r="W33" s="59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65"/>
      <c r="D34" s="66"/>
      <c r="E34" s="67"/>
      <c r="F34" s="11"/>
      <c r="G34" s="55"/>
      <c r="H34" s="28"/>
      <c r="I34" s="26" t="s">
        <v>69</v>
      </c>
      <c r="J34" s="6" t="s">
        <v>28</v>
      </c>
      <c r="K34" s="65"/>
      <c r="L34" s="66"/>
      <c r="M34" s="67"/>
      <c r="N34" s="11"/>
      <c r="O34" s="55"/>
      <c r="P34" s="28"/>
      <c r="Q34" s="26" t="s">
        <v>69</v>
      </c>
      <c r="R34" s="23"/>
      <c r="S34" s="68" t="s">
        <v>71</v>
      </c>
      <c r="T34" s="215"/>
      <c r="U34" s="209" t="s">
        <v>94</v>
      </c>
      <c r="V34" s="210"/>
      <c r="W34" s="210"/>
      <c r="X34" s="210"/>
      <c r="Y34" s="210"/>
      <c r="Z34" s="211"/>
      <c r="AA34" s="13"/>
    </row>
    <row r="35" spans="1:27" ht="17.25" customHeight="1" thickBot="1">
      <c r="A35" s="13"/>
      <c r="B35" s="27" t="s">
        <v>25</v>
      </c>
      <c r="C35" s="65"/>
      <c r="D35" s="66"/>
      <c r="E35" s="67"/>
      <c r="F35" s="11"/>
      <c r="G35" s="56"/>
      <c r="H35" s="29"/>
      <c r="I35" s="26" t="s">
        <v>69</v>
      </c>
      <c r="J35" s="6" t="s">
        <v>29</v>
      </c>
      <c r="K35" s="65"/>
      <c r="L35" s="66"/>
      <c r="M35" s="67"/>
      <c r="N35" s="11"/>
      <c r="O35" s="56"/>
      <c r="P35" s="29"/>
      <c r="Q35" s="26" t="s">
        <v>69</v>
      </c>
      <c r="R35" s="23"/>
      <c r="S35" s="68" t="s">
        <v>70</v>
      </c>
      <c r="T35" s="215"/>
      <c r="U35" s="212" t="s">
        <v>95</v>
      </c>
      <c r="V35" s="213"/>
      <c r="W35" s="213"/>
      <c r="X35" s="213"/>
      <c r="Y35" s="213"/>
      <c r="Z35" s="214"/>
      <c r="AA35" s="13"/>
    </row>
    <row r="36" spans="1:27" ht="3" customHeight="1"/>
  </sheetData>
  <sheetProtection selectLockedCells="1" selectUnlockedCell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2024-05-07T04:53:13Z</dcterms:modified>
</cp:coreProperties>
</file>